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公办" sheetId="1" r:id="rId1"/>
  </sheets>
  <definedNames>
    <definedName name="_xlnm.Print_Titles" localSheetId="0">'公办'!$4:$4</definedName>
  </definedNames>
  <calcPr fullCalcOnLoad="1"/>
</workbook>
</file>

<file path=xl/sharedStrings.xml><?xml version="1.0" encoding="utf-8"?>
<sst xmlns="http://schemas.openxmlformats.org/spreadsheetml/2006/main" count="58" uniqueCount="55">
  <si>
    <t>附件1</t>
  </si>
  <si>
    <t>序号</t>
  </si>
  <si>
    <t>乡镇</t>
  </si>
  <si>
    <t>学校名称</t>
  </si>
  <si>
    <t>2019年事业统计幼儿数</t>
  </si>
  <si>
    <t>已列支闽财教指[2019]101号  （元）</t>
  </si>
  <si>
    <t>已列支闽财教指【2019】101号（元）</t>
  </si>
  <si>
    <t>备   注</t>
  </si>
  <si>
    <t>全年预算数</t>
  </si>
  <si>
    <t>湖东</t>
  </si>
  <si>
    <t>湖东实验幼儿园</t>
  </si>
  <si>
    <t>洛阳镇</t>
  </si>
  <si>
    <t>第一实验幼儿园</t>
  </si>
  <si>
    <t>第七幼儿园</t>
  </si>
  <si>
    <t>泉州台商投资区灞江小学</t>
  </si>
  <si>
    <t>金屿幼儿园</t>
  </si>
  <si>
    <t>小计</t>
  </si>
  <si>
    <t>东园镇</t>
  </si>
  <si>
    <t>第一幼儿园</t>
  </si>
  <si>
    <t>第五幼儿园</t>
  </si>
  <si>
    <t>第六幼儿园</t>
  </si>
  <si>
    <t>泉州台商投资区第二实验小学</t>
  </si>
  <si>
    <t>泉州台商投资区锦西小学</t>
  </si>
  <si>
    <t>泉州台商投资区锦村小学</t>
  </si>
  <si>
    <t>泉州台商投资区云林小学</t>
  </si>
  <si>
    <t>泉州台商投资区第五实验小学</t>
  </si>
  <si>
    <t>泉州台商投资区阳光小学</t>
  </si>
  <si>
    <t>泉州台商投资区崇实小学</t>
  </si>
  <si>
    <t>泉州台商投资区秀江小学</t>
  </si>
  <si>
    <t>玉龙幼儿园</t>
  </si>
  <si>
    <t>锦新幼儿园</t>
  </si>
  <si>
    <t>张坂镇</t>
  </si>
  <si>
    <t>第二幼儿园</t>
  </si>
  <si>
    <t>第三幼儿园</t>
  </si>
  <si>
    <t>第八幼儿园</t>
  </si>
  <si>
    <t>泉州台商投资区莲山小学</t>
  </si>
  <si>
    <t>泉州台商投资区獭江小学</t>
  </si>
  <si>
    <t>泉州台商投资区延寿小学</t>
  </si>
  <si>
    <t>泉州台商投资区颍滨小学</t>
  </si>
  <si>
    <t>泉州台商投资区乐安小学</t>
  </si>
  <si>
    <t>泉州台商投资区群力小学</t>
  </si>
  <si>
    <t>泉州台商投资区崧山小学</t>
  </si>
  <si>
    <t>泉州台商投资区霞美小学</t>
  </si>
  <si>
    <t>百崎乡</t>
  </si>
  <si>
    <t>第一民族幼儿园</t>
  </si>
  <si>
    <t>第二民族幼儿园</t>
  </si>
  <si>
    <t>合      计</t>
  </si>
  <si>
    <t xml:space="preserve"> </t>
  </si>
  <si>
    <t>已列支闽财教指[2019]48号  （元）</t>
  </si>
  <si>
    <t>2020年应下达资金总额（元）</t>
  </si>
  <si>
    <t>此次下达资金（元）</t>
  </si>
  <si>
    <t>制表单位：泉州台商投资区教育文体旅游局</t>
  </si>
  <si>
    <t>2020年公办幼儿园生均公用经费资金安排表</t>
  </si>
  <si>
    <t>已列支闽财教指【2020】24号（元）</t>
  </si>
  <si>
    <r>
      <t>本级指标文号：泉台管财指【2019】749号、泉台管财指【2019】971号、泉台管财指【2020】1号、</t>
    </r>
    <r>
      <rPr>
        <sz val="12"/>
        <rFont val="宋体"/>
        <family val="0"/>
      </rPr>
      <t xml:space="preserve">泉台管财指【2020】375号 </t>
    </r>
    <r>
      <rPr>
        <sz val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</si>
</sst>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7"/>
      <name val="方正小标宋简体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4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0" fontId="5" fillId="0" borderId="10" xfId="49" applyFont="1" applyFill="1" applyBorder="1" applyAlignment="1" applyProtection="1">
      <alignment horizontal="left" vertical="center" wrapText="1" readingOrder="1"/>
      <protection locked="0"/>
    </xf>
    <xf numFmtId="0" fontId="5" fillId="0" borderId="10" xfId="40" applyFont="1" applyFill="1" applyBorder="1" applyAlignment="1" applyProtection="1">
      <alignment horizontal="center" vertical="center" wrapText="1" readingOrder="1"/>
      <protection locked="0"/>
    </xf>
    <xf numFmtId="0" fontId="6" fillId="0" borderId="10" xfId="40" applyFont="1" applyFill="1" applyBorder="1" applyAlignment="1" applyProtection="1">
      <alignment horizontal="center" vertical="center" wrapText="1" readingOrder="1"/>
      <protection locked="0"/>
    </xf>
    <xf numFmtId="0" fontId="4" fillId="0" borderId="10" xfId="49" applyFont="1" applyFill="1" applyBorder="1" applyAlignment="1" applyProtection="1">
      <alignment horizontal="left" vertical="center" wrapText="1" readingOrder="1"/>
      <protection locked="0"/>
    </xf>
    <xf numFmtId="0" fontId="1" fillId="0" borderId="10" xfId="49" applyFont="1" applyFill="1" applyBorder="1" applyAlignment="1" applyProtection="1">
      <alignment horizontal="left" vertical="center" wrapText="1" readingOrder="1"/>
      <protection locked="0"/>
    </xf>
    <xf numFmtId="0" fontId="1" fillId="0" borderId="10" xfId="4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31" fontId="1" fillId="0" borderId="0" xfId="50" applyNumberFormat="1" applyFont="1" applyFill="1" applyAlignment="1" applyProtection="1">
      <alignment horizontal="right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4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" fillId="0" borderId="10" xfId="49" applyFont="1" applyFill="1" applyBorder="1" applyAlignment="1" applyProtection="1">
      <alignment horizontal="left" vertical="center" shrinkToFit="1" readingOrder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25">
      <selection activeCell="N32" sqref="N32"/>
    </sheetView>
  </sheetViews>
  <sheetFormatPr defaultColWidth="9.00390625" defaultRowHeight="14.25"/>
  <cols>
    <col min="1" max="1" width="5.375" style="7" customWidth="1"/>
    <col min="2" max="2" width="7.25390625" style="7" customWidth="1"/>
    <col min="3" max="3" width="24.25390625" style="8" customWidth="1"/>
    <col min="4" max="5" width="11.75390625" style="8" customWidth="1"/>
    <col min="6" max="6" width="15.50390625" style="8" customWidth="1"/>
    <col min="7" max="7" width="15.125" style="8" customWidth="1"/>
    <col min="8" max="9" width="15.00390625" style="8" customWidth="1"/>
    <col min="10" max="10" width="9.125" style="8" customWidth="1"/>
    <col min="11" max="11" width="10.125" style="8" customWidth="1"/>
    <col min="12" max="12" width="9.00390625" style="8" hidden="1" customWidth="1"/>
    <col min="13" max="13" width="9.00390625" style="8" customWidth="1"/>
    <col min="14" max="14" width="26.875" style="8" customWidth="1"/>
    <col min="15" max="237" width="9.00390625" style="8" customWidth="1"/>
    <col min="238" max="16384" width="9.00390625" style="7" customWidth="1"/>
  </cols>
  <sheetData>
    <row r="1" spans="1:3" ht="14.25" customHeight="1">
      <c r="A1" s="9" t="s">
        <v>0</v>
      </c>
      <c r="B1" s="9"/>
      <c r="C1" s="10"/>
    </row>
    <row r="2" spans="1:11" ht="29.25" customHeight="1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56" s="1" customFormat="1" ht="27" customHeight="1">
      <c r="A3" s="32" t="s">
        <v>51</v>
      </c>
      <c r="B3" s="32"/>
      <c r="C3" s="32"/>
      <c r="D3" s="32"/>
      <c r="E3" s="11"/>
      <c r="F3" s="11"/>
      <c r="G3" s="11"/>
      <c r="H3" s="12"/>
      <c r="I3" s="12"/>
      <c r="J3" s="12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30" customFormat="1" ht="52.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49</v>
      </c>
      <c r="F4" s="28" t="s">
        <v>48</v>
      </c>
      <c r="G4" s="28" t="s">
        <v>5</v>
      </c>
      <c r="H4" s="28" t="s">
        <v>6</v>
      </c>
      <c r="I4" s="28" t="s">
        <v>53</v>
      </c>
      <c r="J4" s="28" t="s">
        <v>50</v>
      </c>
      <c r="K4" s="28" t="s">
        <v>7</v>
      </c>
      <c r="L4" s="29" t="s">
        <v>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" customFormat="1" ht="21.75" customHeight="1">
      <c r="A5" s="3">
        <v>1</v>
      </c>
      <c r="B5" s="25" t="s">
        <v>9</v>
      </c>
      <c r="C5" s="13" t="s">
        <v>10</v>
      </c>
      <c r="D5" s="14">
        <v>400</v>
      </c>
      <c r="E5" s="15">
        <f>D5*600</f>
        <v>240000</v>
      </c>
      <c r="F5" s="15">
        <v>44800</v>
      </c>
      <c r="G5" s="14">
        <v>37600</v>
      </c>
      <c r="H5" s="6">
        <v>15400</v>
      </c>
      <c r="I5" s="6"/>
      <c r="J5" s="6">
        <f aca="true" t="shared" si="0" ref="J5:J11">E5-F5-G5-H5-I5</f>
        <v>142200</v>
      </c>
      <c r="K5" s="36" t="s">
        <v>54</v>
      </c>
      <c r="L5" s="21">
        <v>20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21.75" customHeight="1">
      <c r="A6" s="3">
        <v>2</v>
      </c>
      <c r="B6" s="35" t="s">
        <v>11</v>
      </c>
      <c r="C6" s="16" t="s">
        <v>12</v>
      </c>
      <c r="D6" s="4">
        <v>393</v>
      </c>
      <c r="E6" s="4">
        <f>D6*600</f>
        <v>235800</v>
      </c>
      <c r="F6" s="4">
        <v>44016</v>
      </c>
      <c r="G6" s="4">
        <v>36900</v>
      </c>
      <c r="H6" s="3">
        <v>36100</v>
      </c>
      <c r="I6" s="3"/>
      <c r="J6" s="3">
        <f t="shared" si="0"/>
        <v>118784</v>
      </c>
      <c r="K6" s="37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" customFormat="1" ht="21.75" customHeight="1">
      <c r="A7" s="3">
        <v>3</v>
      </c>
      <c r="B7" s="35"/>
      <c r="C7" s="16" t="s">
        <v>13</v>
      </c>
      <c r="D7" s="4">
        <v>268</v>
      </c>
      <c r="E7" s="4">
        <f aca="true" t="shared" si="1" ref="E7:E39">D7*600</f>
        <v>160800</v>
      </c>
      <c r="F7" s="4">
        <v>30016</v>
      </c>
      <c r="G7" s="4">
        <v>25100</v>
      </c>
      <c r="H7" s="3"/>
      <c r="I7" s="3"/>
      <c r="J7" s="3">
        <f t="shared" si="0"/>
        <v>105684</v>
      </c>
      <c r="K7" s="37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" customFormat="1" ht="21.75" customHeight="1">
      <c r="A8" s="3">
        <v>4</v>
      </c>
      <c r="B8" s="35"/>
      <c r="C8" s="17" t="s">
        <v>14</v>
      </c>
      <c r="D8" s="18">
        <v>32</v>
      </c>
      <c r="E8" s="4">
        <f t="shared" si="1"/>
        <v>19200</v>
      </c>
      <c r="F8" s="4">
        <v>3584</v>
      </c>
      <c r="G8" s="18">
        <v>3000</v>
      </c>
      <c r="H8" s="3"/>
      <c r="I8" s="3"/>
      <c r="J8" s="3">
        <f t="shared" si="0"/>
        <v>12616</v>
      </c>
      <c r="K8" s="3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" customFormat="1" ht="21.75" customHeight="1">
      <c r="A9" s="3">
        <v>5</v>
      </c>
      <c r="B9" s="35"/>
      <c r="C9" s="17" t="s">
        <v>15</v>
      </c>
      <c r="D9" s="18">
        <v>246</v>
      </c>
      <c r="E9" s="4">
        <f t="shared" si="1"/>
        <v>147600</v>
      </c>
      <c r="F9" s="24">
        <v>27584</v>
      </c>
      <c r="G9" s="18">
        <v>23100</v>
      </c>
      <c r="H9" s="3"/>
      <c r="I9" s="3"/>
      <c r="J9" s="3">
        <f t="shared" si="0"/>
        <v>96916</v>
      </c>
      <c r="K9" s="3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" customFormat="1" ht="21.75" customHeight="1">
      <c r="A10" s="3"/>
      <c r="B10" s="35"/>
      <c r="C10" s="13" t="s">
        <v>16</v>
      </c>
      <c r="D10" s="14">
        <f>SUM(D6:D9)</f>
        <v>939</v>
      </c>
      <c r="E10" s="15">
        <f>SUM(E6:E9)</f>
        <v>563400</v>
      </c>
      <c r="F10" s="15">
        <f>SUM(F6:F9)</f>
        <v>105200</v>
      </c>
      <c r="G10" s="14">
        <f>SUM(G6:G9)</f>
        <v>88100</v>
      </c>
      <c r="H10" s="6">
        <f>SUM(H6:H9)</f>
        <v>36100</v>
      </c>
      <c r="I10" s="6"/>
      <c r="J10" s="6">
        <f t="shared" si="0"/>
        <v>334000</v>
      </c>
      <c r="K10" s="37"/>
      <c r="L10" s="21">
        <v>46.95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" customFormat="1" ht="21.75" customHeight="1">
      <c r="A11" s="3">
        <v>6</v>
      </c>
      <c r="B11" s="35" t="s">
        <v>17</v>
      </c>
      <c r="C11" s="17" t="s">
        <v>18</v>
      </c>
      <c r="D11" s="18">
        <v>433</v>
      </c>
      <c r="E11" s="4">
        <f t="shared" si="1"/>
        <v>259800</v>
      </c>
      <c r="F11" s="4">
        <v>48496</v>
      </c>
      <c r="G11" s="18">
        <v>40700</v>
      </c>
      <c r="H11" s="3">
        <v>73000</v>
      </c>
      <c r="I11" s="3"/>
      <c r="J11" s="3">
        <f t="shared" si="0"/>
        <v>97604</v>
      </c>
      <c r="K11" s="3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" customFormat="1" ht="21.75" customHeight="1">
      <c r="A12" s="3">
        <v>7</v>
      </c>
      <c r="B12" s="35"/>
      <c r="C12" s="17" t="s">
        <v>19</v>
      </c>
      <c r="D12" s="18">
        <v>285</v>
      </c>
      <c r="E12" s="4">
        <f t="shared" si="1"/>
        <v>171000</v>
      </c>
      <c r="F12" s="4">
        <v>31920</v>
      </c>
      <c r="G12" s="18">
        <v>26700</v>
      </c>
      <c r="H12" s="3"/>
      <c r="I12" s="3"/>
      <c r="J12" s="3">
        <f aca="true" t="shared" si="2" ref="J12:J23">E12-F12-G12-H12-I12</f>
        <v>112380</v>
      </c>
      <c r="K12" s="3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" customFormat="1" ht="21.75" customHeight="1">
      <c r="A13" s="3">
        <v>8</v>
      </c>
      <c r="B13" s="35"/>
      <c r="C13" s="17" t="s">
        <v>20</v>
      </c>
      <c r="D13" s="18">
        <v>165</v>
      </c>
      <c r="E13" s="4">
        <f t="shared" si="1"/>
        <v>99000</v>
      </c>
      <c r="F13" s="4">
        <v>18480</v>
      </c>
      <c r="G13" s="18">
        <v>15500</v>
      </c>
      <c r="H13" s="3"/>
      <c r="I13" s="3"/>
      <c r="J13" s="3">
        <f t="shared" si="2"/>
        <v>65020</v>
      </c>
      <c r="K13" s="3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1" customFormat="1" ht="21.75" customHeight="1">
      <c r="A14" s="3">
        <v>9</v>
      </c>
      <c r="B14" s="35"/>
      <c r="C14" s="27" t="s">
        <v>21</v>
      </c>
      <c r="D14" s="18">
        <v>140</v>
      </c>
      <c r="E14" s="4">
        <f t="shared" si="1"/>
        <v>84000</v>
      </c>
      <c r="F14" s="4">
        <v>15680</v>
      </c>
      <c r="G14" s="18">
        <v>13100</v>
      </c>
      <c r="H14" s="3"/>
      <c r="I14" s="3">
        <v>53400</v>
      </c>
      <c r="J14" s="3">
        <f t="shared" si="2"/>
        <v>1820</v>
      </c>
      <c r="K14" s="3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" customFormat="1" ht="21.75" customHeight="1">
      <c r="A15" s="3">
        <v>10</v>
      </c>
      <c r="B15" s="35"/>
      <c r="C15" s="17" t="s">
        <v>22</v>
      </c>
      <c r="D15" s="18">
        <v>78</v>
      </c>
      <c r="E15" s="4">
        <f t="shared" si="1"/>
        <v>46800</v>
      </c>
      <c r="F15" s="4">
        <v>8736</v>
      </c>
      <c r="G15" s="18">
        <v>7300</v>
      </c>
      <c r="H15" s="3"/>
      <c r="I15" s="3">
        <v>30000</v>
      </c>
      <c r="J15" s="3">
        <f t="shared" si="2"/>
        <v>764</v>
      </c>
      <c r="K15" s="3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" customFormat="1" ht="21.75" customHeight="1">
      <c r="A16" s="3">
        <v>11</v>
      </c>
      <c r="B16" s="35"/>
      <c r="C16" s="17" t="s">
        <v>23</v>
      </c>
      <c r="D16" s="18">
        <v>87</v>
      </c>
      <c r="E16" s="4">
        <f t="shared" si="1"/>
        <v>52200</v>
      </c>
      <c r="F16" s="4">
        <v>9744</v>
      </c>
      <c r="G16" s="18">
        <v>8100</v>
      </c>
      <c r="H16" s="3"/>
      <c r="I16" s="3">
        <v>30000</v>
      </c>
      <c r="J16" s="3">
        <f t="shared" si="2"/>
        <v>4356</v>
      </c>
      <c r="K16" s="37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" customFormat="1" ht="21.75" customHeight="1">
      <c r="A17" s="3">
        <v>12</v>
      </c>
      <c r="B17" s="35"/>
      <c r="C17" s="17" t="s">
        <v>24</v>
      </c>
      <c r="D17" s="18">
        <v>72</v>
      </c>
      <c r="E17" s="4">
        <f t="shared" si="1"/>
        <v>43200</v>
      </c>
      <c r="F17" s="4">
        <v>8064</v>
      </c>
      <c r="G17" s="18">
        <v>6700</v>
      </c>
      <c r="H17" s="3"/>
      <c r="I17" s="3"/>
      <c r="J17" s="3">
        <f t="shared" si="2"/>
        <v>28436</v>
      </c>
      <c r="K17" s="3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" customFormat="1" ht="21.75" customHeight="1">
      <c r="A18" s="3">
        <v>13</v>
      </c>
      <c r="B18" s="35"/>
      <c r="C18" s="27" t="s">
        <v>25</v>
      </c>
      <c r="D18" s="18">
        <v>83</v>
      </c>
      <c r="E18" s="4">
        <f t="shared" si="1"/>
        <v>49800</v>
      </c>
      <c r="F18" s="4">
        <v>9296</v>
      </c>
      <c r="G18" s="18">
        <v>7800</v>
      </c>
      <c r="H18" s="3"/>
      <c r="I18" s="3"/>
      <c r="J18" s="3">
        <f t="shared" si="2"/>
        <v>32704</v>
      </c>
      <c r="K18" s="3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" customFormat="1" ht="21.75" customHeight="1">
      <c r="A19" s="3">
        <v>14</v>
      </c>
      <c r="B19" s="35"/>
      <c r="C19" s="17" t="s">
        <v>26</v>
      </c>
      <c r="D19" s="18">
        <v>142</v>
      </c>
      <c r="E19" s="4">
        <f t="shared" si="1"/>
        <v>85200</v>
      </c>
      <c r="F19" s="4">
        <v>15904</v>
      </c>
      <c r="G19" s="18">
        <v>13300</v>
      </c>
      <c r="H19" s="3"/>
      <c r="I19" s="3"/>
      <c r="J19" s="3">
        <f t="shared" si="2"/>
        <v>55996</v>
      </c>
      <c r="K19" s="3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" customFormat="1" ht="21.75" customHeight="1">
      <c r="A20" s="3">
        <v>15</v>
      </c>
      <c r="B20" s="35"/>
      <c r="C20" s="17" t="s">
        <v>27</v>
      </c>
      <c r="D20" s="18">
        <v>122</v>
      </c>
      <c r="E20" s="4">
        <f t="shared" si="1"/>
        <v>73200</v>
      </c>
      <c r="F20" s="4">
        <v>13664</v>
      </c>
      <c r="G20" s="18">
        <v>11400</v>
      </c>
      <c r="H20" s="3"/>
      <c r="I20" s="3"/>
      <c r="J20" s="3">
        <f t="shared" si="2"/>
        <v>48136</v>
      </c>
      <c r="K20" s="3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" customFormat="1" ht="21.75" customHeight="1">
      <c r="A21" s="3">
        <v>16</v>
      </c>
      <c r="B21" s="35"/>
      <c r="C21" s="17" t="s">
        <v>28</v>
      </c>
      <c r="D21" s="18">
        <v>118</v>
      </c>
      <c r="E21" s="4">
        <f t="shared" si="1"/>
        <v>70800</v>
      </c>
      <c r="F21" s="4">
        <v>13216</v>
      </c>
      <c r="G21" s="18">
        <v>11000</v>
      </c>
      <c r="H21" s="3"/>
      <c r="I21" s="3"/>
      <c r="J21" s="3">
        <f t="shared" si="2"/>
        <v>46584</v>
      </c>
      <c r="K21" s="37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" customFormat="1" ht="21.75" customHeight="1">
      <c r="A22" s="3">
        <v>17</v>
      </c>
      <c r="B22" s="35"/>
      <c r="C22" s="17" t="s">
        <v>29</v>
      </c>
      <c r="D22" s="18">
        <v>8</v>
      </c>
      <c r="E22" s="4">
        <f t="shared" si="1"/>
        <v>4800</v>
      </c>
      <c r="F22" s="24">
        <v>896</v>
      </c>
      <c r="G22" s="24">
        <v>800</v>
      </c>
      <c r="H22" s="3"/>
      <c r="I22" s="3"/>
      <c r="J22" s="3">
        <f t="shared" si="2"/>
        <v>3104</v>
      </c>
      <c r="K22" s="3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" customFormat="1" ht="21.75" customHeight="1">
      <c r="A23" s="3">
        <v>18</v>
      </c>
      <c r="B23" s="35"/>
      <c r="C23" s="17" t="s">
        <v>30</v>
      </c>
      <c r="D23" s="18">
        <v>152</v>
      </c>
      <c r="E23" s="4">
        <f t="shared" si="1"/>
        <v>91200</v>
      </c>
      <c r="F23" s="24">
        <v>17004</v>
      </c>
      <c r="G23" s="24">
        <v>14200</v>
      </c>
      <c r="H23" s="3"/>
      <c r="I23" s="3"/>
      <c r="J23" s="3">
        <f t="shared" si="2"/>
        <v>59996</v>
      </c>
      <c r="K23" s="37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" customFormat="1" ht="21.75" customHeight="1">
      <c r="A24" s="3"/>
      <c r="B24" s="35"/>
      <c r="C24" s="13" t="s">
        <v>16</v>
      </c>
      <c r="D24" s="14">
        <f>SUM(D11:D23)</f>
        <v>1885</v>
      </c>
      <c r="E24" s="15">
        <f>SUM(E11:E23)</f>
        <v>1131000</v>
      </c>
      <c r="F24" s="15">
        <f>SUM(F11:F23)</f>
        <v>211100</v>
      </c>
      <c r="G24" s="14">
        <f>SUM(G11:G23)</f>
        <v>176600</v>
      </c>
      <c r="H24" s="6">
        <f>SUM(H11:H23)</f>
        <v>73000</v>
      </c>
      <c r="I24" s="6">
        <f>SUM(I11:I23)</f>
        <v>113400</v>
      </c>
      <c r="J24" s="6">
        <f>E24-F24-G24-H24-I24</f>
        <v>556900</v>
      </c>
      <c r="K24" s="37"/>
      <c r="L24" s="21">
        <v>94.25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" customFormat="1" ht="21.75" customHeight="1">
      <c r="A25" s="3">
        <v>19</v>
      </c>
      <c r="B25" s="35" t="s">
        <v>31</v>
      </c>
      <c r="C25" s="19" t="s">
        <v>32</v>
      </c>
      <c r="D25" s="5">
        <v>396</v>
      </c>
      <c r="E25" s="4">
        <f t="shared" si="1"/>
        <v>237600</v>
      </c>
      <c r="F25" s="4">
        <v>44352</v>
      </c>
      <c r="G25" s="5">
        <v>37200</v>
      </c>
      <c r="H25" s="3">
        <v>64000</v>
      </c>
      <c r="I25" s="3"/>
      <c r="J25" s="3">
        <f>E25-F25-G25-H25-I25</f>
        <v>92048</v>
      </c>
      <c r="K25" s="37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" customFormat="1" ht="21.75" customHeight="1">
      <c r="A26" s="3">
        <v>20</v>
      </c>
      <c r="B26" s="35"/>
      <c r="C26" s="19" t="s">
        <v>33</v>
      </c>
      <c r="D26" s="5">
        <v>315</v>
      </c>
      <c r="E26" s="4">
        <f t="shared" si="1"/>
        <v>189000</v>
      </c>
      <c r="F26" s="4">
        <v>35280</v>
      </c>
      <c r="G26" s="5">
        <v>29600</v>
      </c>
      <c r="H26" s="3"/>
      <c r="I26" s="3"/>
      <c r="J26" s="3">
        <f aca="true" t="shared" si="3" ref="J26:J35">E26-F26-G26-H26-I26</f>
        <v>124120</v>
      </c>
      <c r="K26" s="3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" customFormat="1" ht="21.75" customHeight="1">
      <c r="A27" s="3">
        <v>21</v>
      </c>
      <c r="B27" s="35"/>
      <c r="C27" s="19" t="s">
        <v>34</v>
      </c>
      <c r="D27" s="5">
        <v>105</v>
      </c>
      <c r="E27" s="4">
        <f t="shared" si="1"/>
        <v>63000</v>
      </c>
      <c r="F27" s="4">
        <v>11760</v>
      </c>
      <c r="G27" s="5">
        <v>9800</v>
      </c>
      <c r="H27" s="3"/>
      <c r="I27" s="3"/>
      <c r="J27" s="3">
        <f t="shared" si="3"/>
        <v>41440</v>
      </c>
      <c r="K27" s="3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1" customFormat="1" ht="21.75" customHeight="1">
      <c r="A28" s="3">
        <v>22</v>
      </c>
      <c r="B28" s="35"/>
      <c r="C28" s="17" t="s">
        <v>35</v>
      </c>
      <c r="D28" s="18">
        <v>101</v>
      </c>
      <c r="E28" s="4">
        <f t="shared" si="1"/>
        <v>60600</v>
      </c>
      <c r="F28" s="4">
        <v>11312</v>
      </c>
      <c r="G28" s="18">
        <v>9400</v>
      </c>
      <c r="H28" s="3"/>
      <c r="I28" s="3"/>
      <c r="J28" s="3">
        <f t="shared" si="3"/>
        <v>39888</v>
      </c>
      <c r="K28" s="37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1" customFormat="1" ht="21.75" customHeight="1">
      <c r="A29" s="3">
        <v>23</v>
      </c>
      <c r="B29" s="35"/>
      <c r="C29" s="17" t="s">
        <v>36</v>
      </c>
      <c r="D29" s="18">
        <v>146</v>
      </c>
      <c r="E29" s="4">
        <f t="shared" si="1"/>
        <v>87600</v>
      </c>
      <c r="F29" s="4">
        <v>16352</v>
      </c>
      <c r="G29" s="18">
        <v>13700</v>
      </c>
      <c r="H29" s="3"/>
      <c r="I29" s="3"/>
      <c r="J29" s="3">
        <f t="shared" si="3"/>
        <v>57548</v>
      </c>
      <c r="K29" s="3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" customFormat="1" ht="21.75" customHeight="1">
      <c r="A30" s="3">
        <v>24</v>
      </c>
      <c r="B30" s="35"/>
      <c r="C30" s="17" t="s">
        <v>37</v>
      </c>
      <c r="D30" s="18">
        <v>105</v>
      </c>
      <c r="E30" s="4">
        <f t="shared" si="1"/>
        <v>63000</v>
      </c>
      <c r="F30" s="4">
        <v>11760</v>
      </c>
      <c r="G30" s="18">
        <v>9800</v>
      </c>
      <c r="H30" s="3"/>
      <c r="I30" s="3"/>
      <c r="J30" s="3">
        <f t="shared" si="3"/>
        <v>41440</v>
      </c>
      <c r="K30" s="37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1" customFormat="1" ht="21.75" customHeight="1">
      <c r="A31" s="3">
        <v>25</v>
      </c>
      <c r="B31" s="35"/>
      <c r="C31" s="17" t="s">
        <v>38</v>
      </c>
      <c r="D31" s="18">
        <v>110</v>
      </c>
      <c r="E31" s="4">
        <f t="shared" si="1"/>
        <v>66000</v>
      </c>
      <c r="F31" s="4">
        <v>12320</v>
      </c>
      <c r="G31" s="18">
        <v>10300</v>
      </c>
      <c r="H31" s="3"/>
      <c r="I31" s="3"/>
      <c r="J31" s="3">
        <f t="shared" si="3"/>
        <v>43380</v>
      </c>
      <c r="K31" s="37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1" customFormat="1" ht="21.75" customHeight="1">
      <c r="A32" s="3">
        <v>26</v>
      </c>
      <c r="B32" s="35"/>
      <c r="C32" s="17" t="s">
        <v>39</v>
      </c>
      <c r="D32" s="18">
        <v>119</v>
      </c>
      <c r="E32" s="4">
        <f t="shared" si="1"/>
        <v>71400</v>
      </c>
      <c r="F32" s="4">
        <v>13328</v>
      </c>
      <c r="G32" s="18">
        <v>11100</v>
      </c>
      <c r="H32" s="3"/>
      <c r="I32" s="3"/>
      <c r="J32" s="3">
        <f t="shared" si="3"/>
        <v>46972</v>
      </c>
      <c r="K32" s="37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" customFormat="1" ht="21.75" customHeight="1">
      <c r="A33" s="3">
        <v>27</v>
      </c>
      <c r="B33" s="35"/>
      <c r="C33" s="17" t="s">
        <v>40</v>
      </c>
      <c r="D33" s="18">
        <v>54</v>
      </c>
      <c r="E33" s="4">
        <f t="shared" si="1"/>
        <v>32400</v>
      </c>
      <c r="F33" s="4">
        <v>6048</v>
      </c>
      <c r="G33" s="18">
        <v>5000</v>
      </c>
      <c r="H33" s="3"/>
      <c r="I33" s="3"/>
      <c r="J33" s="3">
        <f t="shared" si="3"/>
        <v>21352</v>
      </c>
      <c r="K33" s="3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" customFormat="1" ht="21.75" customHeight="1">
      <c r="A34" s="3">
        <v>28</v>
      </c>
      <c r="B34" s="35"/>
      <c r="C34" s="17" t="s">
        <v>41</v>
      </c>
      <c r="D34" s="18">
        <v>107</v>
      </c>
      <c r="E34" s="4">
        <f t="shared" si="1"/>
        <v>64200</v>
      </c>
      <c r="F34" s="4">
        <v>11984</v>
      </c>
      <c r="G34" s="18">
        <v>10000</v>
      </c>
      <c r="H34" s="3"/>
      <c r="I34" s="3"/>
      <c r="J34" s="3">
        <f t="shared" si="3"/>
        <v>42216</v>
      </c>
      <c r="K34" s="2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1" customFormat="1" ht="21.75" customHeight="1">
      <c r="A35" s="3">
        <v>29</v>
      </c>
      <c r="B35" s="35"/>
      <c r="C35" s="17" t="s">
        <v>42</v>
      </c>
      <c r="D35" s="18">
        <v>102</v>
      </c>
      <c r="E35" s="4">
        <f t="shared" si="1"/>
        <v>61200</v>
      </c>
      <c r="F35" s="24">
        <v>11404</v>
      </c>
      <c r="G35" s="24">
        <v>9500</v>
      </c>
      <c r="H35" s="3"/>
      <c r="I35" s="3"/>
      <c r="J35" s="3">
        <f t="shared" si="3"/>
        <v>40296</v>
      </c>
      <c r="K35" s="2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1" customFormat="1" ht="21.75" customHeight="1">
      <c r="A36" s="3"/>
      <c r="B36" s="35"/>
      <c r="C36" s="13" t="s">
        <v>16</v>
      </c>
      <c r="D36" s="14">
        <f>SUM(D25:D35)</f>
        <v>1660</v>
      </c>
      <c r="E36" s="15">
        <f t="shared" si="1"/>
        <v>996000</v>
      </c>
      <c r="F36" s="15">
        <f>SUM(F25:F35)</f>
        <v>185900</v>
      </c>
      <c r="G36" s="14">
        <f>SUM(G25:G35)</f>
        <v>155400</v>
      </c>
      <c r="H36" s="6">
        <f>SUM(H25:H35)</f>
        <v>64000</v>
      </c>
      <c r="I36" s="6"/>
      <c r="J36" s="6">
        <f>E36-F36-G36-H36-I36</f>
        <v>590700</v>
      </c>
      <c r="K36" s="26"/>
      <c r="L36" s="21">
        <v>83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" customFormat="1" ht="21.75" customHeight="1">
      <c r="A37" s="3">
        <v>30</v>
      </c>
      <c r="B37" s="35" t="s">
        <v>43</v>
      </c>
      <c r="C37" s="17" t="s">
        <v>44</v>
      </c>
      <c r="D37" s="18">
        <v>407</v>
      </c>
      <c r="E37" s="4">
        <f t="shared" si="1"/>
        <v>244200</v>
      </c>
      <c r="F37" s="4">
        <v>45580</v>
      </c>
      <c r="G37" s="18">
        <v>38200</v>
      </c>
      <c r="H37" s="3">
        <v>21500</v>
      </c>
      <c r="I37" s="3"/>
      <c r="J37" s="3">
        <f>E37-F37-G37-H37-I37</f>
        <v>138920</v>
      </c>
      <c r="K37" s="2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1" customFormat="1" ht="21.75" customHeight="1">
      <c r="A38" s="3">
        <v>31</v>
      </c>
      <c r="B38" s="35"/>
      <c r="C38" s="16" t="s">
        <v>45</v>
      </c>
      <c r="D38" s="4">
        <v>151</v>
      </c>
      <c r="E38" s="4">
        <f t="shared" si="1"/>
        <v>90600</v>
      </c>
      <c r="F38" s="24">
        <v>16920</v>
      </c>
      <c r="G38" s="4">
        <v>14100</v>
      </c>
      <c r="H38" s="3"/>
      <c r="I38" s="3"/>
      <c r="J38" s="3">
        <f>E38-F38-G38-H38-I38</f>
        <v>59580</v>
      </c>
      <c r="K38" s="26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1" customFormat="1" ht="21.75" customHeight="1">
      <c r="A39" s="3"/>
      <c r="B39" s="35"/>
      <c r="C39" s="13" t="s">
        <v>16</v>
      </c>
      <c r="D39" s="15">
        <f>SUM(D37:D38)</f>
        <v>558</v>
      </c>
      <c r="E39" s="15">
        <f t="shared" si="1"/>
        <v>334800</v>
      </c>
      <c r="F39" s="15">
        <f>SUM(F37:F38)</f>
        <v>62500</v>
      </c>
      <c r="G39" s="15">
        <v>52300</v>
      </c>
      <c r="H39" s="6">
        <f>SUM(H37:H38)</f>
        <v>21500</v>
      </c>
      <c r="I39" s="6"/>
      <c r="J39" s="6">
        <f>E39-F39-G39-H39-I39</f>
        <v>198500</v>
      </c>
      <c r="K39" s="26"/>
      <c r="L39" s="21">
        <v>27.9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1" customFormat="1" ht="21.75" customHeight="1">
      <c r="A40" s="33" t="s">
        <v>46</v>
      </c>
      <c r="B40" s="33"/>
      <c r="C40" s="33"/>
      <c r="D40" s="6">
        <f>D10+D5+D24+D36+D39</f>
        <v>5442</v>
      </c>
      <c r="E40" s="6">
        <f>E5+E10+E24+E36+E39</f>
        <v>3265200</v>
      </c>
      <c r="F40" s="6">
        <f>F5+F10+F24+F36+F39</f>
        <v>609500</v>
      </c>
      <c r="G40" s="6">
        <f>G5+G10+G24+G36+G39</f>
        <v>510000</v>
      </c>
      <c r="H40" s="6">
        <f>H5+H10+H24+H36+H39</f>
        <v>210000</v>
      </c>
      <c r="I40" s="6">
        <f>I5+I10+I24+I36+I39</f>
        <v>113400</v>
      </c>
      <c r="J40" s="6">
        <f>E40-F40-G40-H40-I40</f>
        <v>1822300</v>
      </c>
      <c r="K40" s="23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11" ht="20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ht="36" customHeight="1"/>
    <row r="43" ht="36" customHeight="1">
      <c r="H43" s="8" t="s">
        <v>47</v>
      </c>
    </row>
    <row r="44" ht="36" customHeight="1"/>
    <row r="45" ht="36" customHeight="1"/>
    <row r="46" ht="24" customHeight="1"/>
    <row r="47" ht="48" customHeight="1"/>
    <row r="48" ht="36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9">
    <mergeCell ref="A2:K2"/>
    <mergeCell ref="A3:D3"/>
    <mergeCell ref="A40:C40"/>
    <mergeCell ref="A41:K41"/>
    <mergeCell ref="B6:B10"/>
    <mergeCell ref="B11:B24"/>
    <mergeCell ref="B25:B36"/>
    <mergeCell ref="B37:B39"/>
    <mergeCell ref="K5:K33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2020-06-01T08:58:34Z</cp:lastPrinted>
  <dcterms:created xsi:type="dcterms:W3CDTF">2012-12-07T03:27:15Z</dcterms:created>
  <dcterms:modified xsi:type="dcterms:W3CDTF">2020-06-01T08:59:09Z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